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ugo/Dropbox/Eigene Dateien/Manahost/Images&amp;Daten/"/>
    </mc:Choice>
  </mc:AlternateContent>
  <xr:revisionPtr revIDLastSave="0" documentId="13_ncr:1_{8D622249-7CF2-134D-86DE-B34C8D4E7E74}" xr6:coauthVersionLast="45" xr6:coauthVersionMax="45" xr10:uidLastSave="{00000000-0000-0000-0000-000000000000}"/>
  <bookViews>
    <workbookView xWindow="18380" yWindow="460" windowWidth="22580" windowHeight="21500" xr2:uid="{00000000-000D-0000-FFFF-FFFF00000000}"/>
  </bookViews>
  <sheets>
    <sheet name="d" sheetId="2" r:id="rId1"/>
  </sheets>
  <definedNames>
    <definedName name="_xlnm.Print_Area" localSheetId="0">d!$B$2:$N$27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2" l="1"/>
  <c r="J10" i="2"/>
  <c r="J9" i="2"/>
  <c r="D10" i="2"/>
  <c r="D9" i="2"/>
  <c r="M10" i="2" l="1"/>
  <c r="M9" i="2"/>
  <c r="K5" i="2"/>
  <c r="M8" i="2" s="1"/>
  <c r="D12" i="2"/>
  <c r="M12" i="2" s="1"/>
  <c r="M11" i="2" l="1"/>
  <c r="M15" i="2" s="1"/>
  <c r="M18" i="2" s="1"/>
  <c r="M19" i="2" s="1"/>
  <c r="M20" i="2" s="1"/>
</calcChain>
</file>

<file path=xl/sharedStrings.xml><?xml version="1.0" encoding="utf-8"?>
<sst xmlns="http://schemas.openxmlformats.org/spreadsheetml/2006/main" count="62" uniqueCount="43">
  <si>
    <t>Mietzins</t>
  </si>
  <si>
    <t>Fr./Tag</t>
  </si>
  <si>
    <t>Fr.</t>
  </si>
  <si>
    <t>Fr./Person</t>
  </si>
  <si>
    <t>Mietzins netto</t>
  </si>
  <si>
    <t>Nebenkosten</t>
  </si>
  <si>
    <t>Sätze Bett- Frottier- und Küchenwäsche</t>
  </si>
  <si>
    <t>Personen</t>
  </si>
  <si>
    <t xml:space="preserve">Schlussreinigung der Räume </t>
  </si>
  <si>
    <t xml:space="preserve">Gesamtpreise </t>
  </si>
  <si>
    <t>Feld</t>
  </si>
  <si>
    <t>Übernachtungen</t>
  </si>
  <si>
    <t>Manarola: Berechnungstabelle Mietzins</t>
  </si>
  <si>
    <t>Zahlungen</t>
  </si>
  <si>
    <t>(Reinigung Geschirr/Schränke + Abfallentsorgung durch die Mieter)</t>
  </si>
  <si>
    <r>
      <t>Datum nur in Zahlen,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ohne</t>
    </r>
    <r>
      <rPr>
        <sz val="10"/>
        <rFont val="Arial"/>
        <family val="2"/>
      </rPr>
      <t xml:space="preserve"> Wochentage</t>
    </r>
  </si>
  <si>
    <t>Gesamtkosten pauschal</t>
  </si>
  <si>
    <t>Sicherheitsdepot für evtentuelle Haftungsansprüche</t>
  </si>
  <si>
    <t>(Rückvergütung nach Erhalt der Hausschlüssel, sofern kein Schäden entstanden sind)</t>
  </si>
  <si>
    <t>Abreise</t>
  </si>
  <si>
    <t xml:space="preserve">  Ankunft</t>
  </si>
  <si>
    <t>Rechnungsbetrag</t>
  </si>
  <si>
    <t xml:space="preserve">/ 10:00 h   </t>
  </si>
  <si>
    <t>Anzahlung bei Vertragsabschluss</t>
  </si>
  <si>
    <t>Basismietzins für maximal 4 Personen</t>
  </si>
  <si>
    <t>Restbetrag acht Wochen vor Mietbeginn resp. bis spätestens:</t>
  </si>
  <si>
    <t>Anzahl Personen</t>
  </si>
  <si>
    <t>Mietdauer</t>
  </si>
  <si>
    <r>
      <t>/17:00 h</t>
    </r>
    <r>
      <rPr>
        <b/>
        <sz val="10"/>
        <color theme="1"/>
        <rFont val="Arial"/>
        <family val="2"/>
      </rPr>
      <t xml:space="preserve"> </t>
    </r>
  </si>
  <si>
    <t>z.B.</t>
  </si>
  <si>
    <t xml:space="preserve">Anzahl Personen  </t>
  </si>
  <si>
    <t xml:space="preserve">Datum Ankunft  </t>
  </si>
  <si>
    <t xml:space="preserve">Datum Abreise </t>
  </si>
  <si>
    <r>
      <t xml:space="preserve">minimal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, maximal </t>
    </r>
    <r>
      <rPr>
        <b/>
        <sz val="10"/>
        <rFont val="Arial"/>
        <family val="2"/>
      </rPr>
      <t>6</t>
    </r>
    <r>
      <rPr>
        <sz val="10"/>
        <rFont val="Arial"/>
        <family val="2"/>
      </rPr>
      <t xml:space="preserve"> Personen</t>
    </r>
  </si>
  <si>
    <t>Die Mietpauschalen für die fünfte und die sechste Person betragen jeweils:</t>
  </si>
  <si>
    <r>
      <t xml:space="preserve">160.00
</t>
    </r>
    <r>
      <rPr>
        <b/>
        <sz val="10"/>
        <color theme="1"/>
        <rFont val="Arial"/>
        <family val="2"/>
      </rPr>
      <t>130.00</t>
    </r>
  </si>
  <si>
    <r>
      <t xml:space="preserve">180.00
</t>
    </r>
    <r>
      <rPr>
        <b/>
        <sz val="10"/>
        <color theme="1"/>
        <rFont val="Arial"/>
        <family val="2"/>
      </rPr>
      <t>150.00</t>
    </r>
  </si>
  <si>
    <t>31.10.21</t>
  </si>
  <si>
    <t>Basismietzins pro Tag 2 - 4 Personen inkl.
30 Fr./Tag für Wasser, Energie und Abgaben</t>
  </si>
  <si>
    <r>
      <t>Hochsaison Ostern + Mitte Juni bis Mitte Oktober</t>
    </r>
    <r>
      <rPr>
        <sz val="10"/>
        <rFont val="Arial"/>
        <family val="2"/>
      </rPr>
      <t xml:space="preserve">
</t>
    </r>
    <r>
      <rPr>
        <b/>
        <sz val="10"/>
        <color theme="1"/>
        <rFont val="Arial"/>
        <family val="2"/>
      </rPr>
      <t>Nebensaison</t>
    </r>
  </si>
  <si>
    <r>
      <t xml:space="preserve">Geben Sie bitte Ihre Daten und Werte </t>
    </r>
    <r>
      <rPr>
        <b/>
        <sz val="11"/>
        <color rgb="FFFF0000"/>
        <rFont val="Arial"/>
        <family val="2"/>
      </rPr>
      <t>manuell in alle gelben, nicht gesperrten Felder</t>
    </r>
    <r>
      <rPr>
        <b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Nr. 1 - 4 </t>
    </r>
    <r>
      <rPr>
        <b/>
        <sz val="11"/>
        <rFont val="Arial"/>
        <family val="2"/>
      </rPr>
      <t xml:space="preserve"> wie folgt ein:</t>
    </r>
  </si>
  <si>
    <t>Mietpauschale für fünfte Person</t>
  </si>
  <si>
    <t>Mietpauschale für sechste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</si>
</sst>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7]ddd\ \/\ dd/\ mm/\ yyyy;@"/>
  </numFmts>
  <fonts count="30" x14ac:knownFonts="1">
    <font>
      <sz val="10"/>
      <name val="Arial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8" fillId="7" borderId="2" applyNumberFormat="0" applyAlignment="0" applyProtection="0"/>
    <xf numFmtId="0" fontId="16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7" fillId="21" borderId="0" applyNumberFormat="0" applyBorder="0" applyAlignment="0" applyProtection="0"/>
    <xf numFmtId="0" fontId="14" fillId="22" borderId="4" applyNumberFormat="0" applyFont="0" applyAlignment="0" applyProtection="0"/>
    <xf numFmtId="0" fontId="6" fillId="3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4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2" fillId="23" borderId="9" applyNumberFormat="0" applyAlignment="0" applyProtection="0"/>
  </cellStyleXfs>
  <cellXfs count="84">
    <xf numFmtId="0" fontId="0" fillId="0" borderId="0" xfId="0"/>
    <xf numFmtId="0" fontId="20" fillId="24" borderId="0" xfId="0" applyFont="1" applyFill="1" applyBorder="1" applyAlignment="1">
      <alignment vertical="center"/>
    </xf>
    <xf numFmtId="0" fontId="20" fillId="24" borderId="0" xfId="0" applyFont="1" applyFill="1" applyBorder="1" applyAlignment="1">
      <alignment horizontal="center" vertical="center"/>
    </xf>
    <xf numFmtId="0" fontId="14" fillId="24" borderId="0" xfId="0" applyFont="1" applyFill="1" applyBorder="1" applyAlignment="1">
      <alignment vertical="center"/>
    </xf>
    <xf numFmtId="2" fontId="20" fillId="24" borderId="0" xfId="0" applyNumberFormat="1" applyFont="1" applyFill="1" applyBorder="1" applyAlignment="1">
      <alignment horizontal="right" vertical="center"/>
    </xf>
    <xf numFmtId="4" fontId="20" fillId="24" borderId="0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0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20" fillId="25" borderId="0" xfId="0" applyFont="1" applyFill="1" applyBorder="1" applyAlignment="1">
      <alignment vertical="top"/>
    </xf>
    <xf numFmtId="0" fontId="20" fillId="25" borderId="0" xfId="0" applyFont="1" applyFill="1" applyBorder="1" applyAlignment="1">
      <alignment horizontal="left" vertical="top"/>
    </xf>
    <xf numFmtId="2" fontId="20" fillId="25" borderId="0" xfId="0" applyNumberFormat="1" applyFont="1" applyFill="1" applyBorder="1" applyAlignment="1">
      <alignment vertical="top"/>
    </xf>
    <xf numFmtId="4" fontId="20" fillId="25" borderId="0" xfId="0" applyNumberFormat="1" applyFont="1" applyFill="1" applyBorder="1" applyAlignment="1">
      <alignment vertical="top"/>
    </xf>
    <xf numFmtId="0" fontId="20" fillId="25" borderId="0" xfId="0" quotePrefix="1" applyFont="1" applyFill="1" applyBorder="1" applyAlignment="1">
      <alignment vertical="top"/>
    </xf>
    <xf numFmtId="2" fontId="20" fillId="25" borderId="0" xfId="0" quotePrefix="1" applyNumberFormat="1" applyFont="1" applyFill="1" applyBorder="1" applyAlignment="1">
      <alignment vertical="top"/>
    </xf>
    <xf numFmtId="0" fontId="14" fillId="25" borderId="0" xfId="0" applyFont="1" applyFill="1" applyBorder="1" applyAlignment="1">
      <alignment horizontal="center" vertical="top"/>
    </xf>
    <xf numFmtId="0" fontId="14" fillId="25" borderId="0" xfId="0" applyFont="1" applyFill="1" applyBorder="1" applyAlignment="1">
      <alignment vertical="top"/>
    </xf>
    <xf numFmtId="2" fontId="14" fillId="25" borderId="0" xfId="0" applyNumberFormat="1" applyFont="1" applyFill="1" applyBorder="1" applyAlignment="1">
      <alignment horizontal="center" vertical="top"/>
    </xf>
    <xf numFmtId="4" fontId="14" fillId="25" borderId="0" xfId="0" applyNumberFormat="1" applyFont="1" applyFill="1" applyBorder="1" applyAlignment="1">
      <alignment horizontal="left" vertical="top"/>
    </xf>
    <xf numFmtId="0" fontId="20" fillId="25" borderId="0" xfId="0" applyFont="1" applyFill="1" applyBorder="1" applyAlignment="1">
      <alignment horizontal="right" vertical="top"/>
    </xf>
    <xf numFmtId="0" fontId="14" fillId="25" borderId="0" xfId="0" applyFont="1" applyFill="1" applyBorder="1" applyAlignment="1">
      <alignment horizontal="left" vertical="top"/>
    </xf>
    <xf numFmtId="2" fontId="25" fillId="26" borderId="10" xfId="0" applyNumberFormat="1" applyFont="1" applyFill="1" applyBorder="1" applyAlignment="1" applyProtection="1">
      <alignment vertical="top"/>
      <protection locked="0"/>
    </xf>
    <xf numFmtId="4" fontId="14" fillId="25" borderId="0" xfId="0" applyNumberFormat="1" applyFont="1" applyFill="1" applyBorder="1" applyAlignment="1">
      <alignment vertical="top"/>
    </xf>
    <xf numFmtId="2" fontId="14" fillId="25" borderId="0" xfId="0" applyNumberFormat="1" applyFont="1" applyFill="1" applyBorder="1" applyAlignment="1">
      <alignment vertical="top"/>
    </xf>
    <xf numFmtId="0" fontId="20" fillId="25" borderId="0" xfId="0" applyFont="1" applyFill="1" applyBorder="1" applyAlignment="1">
      <alignment horizontal="center" vertical="top"/>
    </xf>
    <xf numFmtId="0" fontId="19" fillId="0" borderId="0" xfId="0" applyFont="1" applyAlignment="1">
      <alignment vertical="top"/>
    </xf>
    <xf numFmtId="0" fontId="14" fillId="0" borderId="11" xfId="0" applyFont="1" applyBorder="1" applyAlignment="1">
      <alignment vertical="top"/>
    </xf>
    <xf numFmtId="0" fontId="14" fillId="0" borderId="12" xfId="0" applyFont="1" applyBorder="1" applyAlignment="1">
      <alignment vertical="top"/>
    </xf>
    <xf numFmtId="0" fontId="14" fillId="0" borderId="13" xfId="0" applyFont="1" applyBorder="1" applyAlignment="1">
      <alignment vertical="top"/>
    </xf>
    <xf numFmtId="0" fontId="20" fillId="25" borderId="0" xfId="0" applyFont="1" applyFill="1" applyBorder="1" applyAlignment="1">
      <alignment vertical="center"/>
    </xf>
    <xf numFmtId="0" fontId="20" fillId="25" borderId="0" xfId="0" applyFont="1" applyFill="1" applyBorder="1" applyAlignment="1">
      <alignment horizontal="center" vertical="center"/>
    </xf>
    <xf numFmtId="0" fontId="14" fillId="25" borderId="0" xfId="0" applyFont="1" applyFill="1" applyBorder="1" applyAlignment="1">
      <alignment vertical="center"/>
    </xf>
    <xf numFmtId="2" fontId="20" fillId="25" borderId="0" xfId="0" applyNumberFormat="1" applyFont="1" applyFill="1" applyBorder="1" applyAlignment="1">
      <alignment horizontal="right" vertical="center"/>
    </xf>
    <xf numFmtId="4" fontId="20" fillId="25" borderId="0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24" borderId="0" xfId="0" applyFont="1" applyFill="1" applyBorder="1" applyAlignment="1">
      <alignment horizontal="center" vertical="center"/>
    </xf>
    <xf numFmtId="2" fontId="20" fillId="24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25" borderId="0" xfId="0" applyFont="1" applyFill="1" applyAlignment="1">
      <alignment vertical="center"/>
    </xf>
    <xf numFmtId="0" fontId="22" fillId="25" borderId="0" xfId="0" applyFont="1" applyFill="1" applyAlignment="1">
      <alignment horizontal="center" vertical="center"/>
    </xf>
    <xf numFmtId="0" fontId="22" fillId="25" borderId="0" xfId="0" applyFont="1" applyFill="1" applyAlignment="1">
      <alignment vertical="center"/>
    </xf>
    <xf numFmtId="0" fontId="19" fillId="24" borderId="0" xfId="0" applyFont="1" applyFill="1" applyBorder="1" applyAlignment="1">
      <alignment vertical="center"/>
    </xf>
    <xf numFmtId="0" fontId="24" fillId="24" borderId="0" xfId="0" applyFont="1" applyFill="1" applyBorder="1" applyAlignment="1">
      <alignment vertical="center"/>
    </xf>
    <xf numFmtId="2" fontId="24" fillId="24" borderId="0" xfId="0" applyNumberFormat="1" applyFont="1" applyFill="1" applyBorder="1" applyAlignment="1">
      <alignment horizontal="right" vertical="center"/>
    </xf>
    <xf numFmtId="4" fontId="24" fillId="24" borderId="0" xfId="0" applyNumberFormat="1" applyFont="1" applyFill="1" applyBorder="1" applyAlignment="1">
      <alignment vertical="center"/>
    </xf>
    <xf numFmtId="164" fontId="14" fillId="25" borderId="0" xfId="0" applyNumberFormat="1" applyFont="1" applyFill="1" applyBorder="1" applyAlignment="1">
      <alignment vertical="top"/>
    </xf>
    <xf numFmtId="0" fontId="26" fillId="25" borderId="0" xfId="0" quotePrefix="1" applyFont="1" applyFill="1" applyBorder="1" applyAlignment="1">
      <alignment horizontal="right" vertical="top"/>
    </xf>
    <xf numFmtId="0" fontId="14" fillId="25" borderId="0" xfId="0" quotePrefix="1" applyFont="1" applyFill="1" applyBorder="1" applyAlignment="1">
      <alignment horizontal="right" vertical="top"/>
    </xf>
    <xf numFmtId="2" fontId="25" fillId="27" borderId="10" xfId="0" applyNumberFormat="1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/>
    </xf>
    <xf numFmtId="0" fontId="24" fillId="25" borderId="0" xfId="0" quotePrefix="1" applyFont="1" applyFill="1" applyBorder="1" applyAlignment="1">
      <alignment horizontal="right" vertical="top"/>
    </xf>
    <xf numFmtId="0" fontId="0" fillId="0" borderId="12" xfId="0" applyBorder="1" applyAlignment="1">
      <alignment vertical="top"/>
    </xf>
    <xf numFmtId="0" fontId="14" fillId="0" borderId="11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4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27" fillId="26" borderId="10" xfId="0" applyFont="1" applyFill="1" applyBorder="1" applyAlignment="1" applyProtection="1">
      <alignment horizontal="center" vertical="top"/>
      <protection locked="0"/>
    </xf>
    <xf numFmtId="164" fontId="27" fillId="26" borderId="10" xfId="0" applyNumberFormat="1" applyFont="1" applyFill="1" applyBorder="1" applyAlignment="1" applyProtection="1">
      <alignment horizontal="left" vertical="top"/>
      <protection locked="0"/>
    </xf>
    <xf numFmtId="2" fontId="25" fillId="24" borderId="10" xfId="0" applyNumberFormat="1" applyFont="1" applyFill="1" applyBorder="1" applyAlignment="1">
      <alignment vertical="top"/>
    </xf>
    <xf numFmtId="0" fontId="14" fillId="0" borderId="11" xfId="0" applyFont="1" applyBorder="1" applyAlignment="1">
      <alignment horizontal="left" vertical="top"/>
    </xf>
    <xf numFmtId="2" fontId="25" fillId="24" borderId="10" xfId="0" applyNumberFormat="1" applyFont="1" applyFill="1" applyBorder="1" applyAlignment="1">
      <alignment horizontal="center" vertical="top" wrapText="1"/>
    </xf>
    <xf numFmtId="0" fontId="29" fillId="28" borderId="10" xfId="0" applyFont="1" applyFill="1" applyBorder="1" applyAlignment="1">
      <alignment horizontal="center" vertical="top"/>
    </xf>
    <xf numFmtId="0" fontId="27" fillId="24" borderId="10" xfId="0" applyFont="1" applyFill="1" applyBorder="1" applyAlignment="1" applyProtection="1">
      <alignment horizontal="center" vertical="top"/>
    </xf>
    <xf numFmtId="0" fontId="20" fillId="24" borderId="10" xfId="0" applyFont="1" applyFill="1" applyBorder="1" applyAlignment="1">
      <alignment horizontal="center" vertical="top"/>
    </xf>
    <xf numFmtId="1" fontId="20" fillId="24" borderId="10" xfId="0" applyNumberFormat="1" applyFont="1" applyFill="1" applyBorder="1" applyAlignment="1">
      <alignment horizontal="center" vertical="top"/>
    </xf>
    <xf numFmtId="0" fontId="27" fillId="27" borderId="10" xfId="0" applyFont="1" applyFill="1" applyBorder="1" applyAlignment="1">
      <alignment horizontal="center" vertical="top"/>
    </xf>
    <xf numFmtId="14" fontId="27" fillId="27" borderId="10" xfId="0" quotePrefix="1" applyNumberFormat="1" applyFont="1" applyFill="1" applyBorder="1" applyAlignment="1">
      <alignment horizontal="center" vertical="top"/>
    </xf>
    <xf numFmtId="4" fontId="14" fillId="25" borderId="0" xfId="0" applyNumberFormat="1" applyFont="1" applyFill="1" applyBorder="1" applyAlignment="1" applyProtection="1">
      <alignment vertical="top"/>
    </xf>
    <xf numFmtId="14" fontId="20" fillId="25" borderId="0" xfId="0" applyNumberFormat="1" applyFont="1" applyFill="1" applyBorder="1" applyAlignment="1">
      <alignment horizontal="left" vertical="top"/>
    </xf>
    <xf numFmtId="14" fontId="20" fillId="0" borderId="0" xfId="0" applyNumberFormat="1" applyFont="1" applyAlignment="1">
      <alignment horizontal="left" vertical="top"/>
    </xf>
    <xf numFmtId="0" fontId="14" fillId="0" borderId="11" xfId="0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164" fontId="27" fillId="26" borderId="11" xfId="0" applyNumberFormat="1" applyFont="1" applyFill="1" applyBorder="1" applyAlignment="1" applyProtection="1">
      <alignment horizontal="left" vertical="top"/>
      <protection locked="0"/>
    </xf>
    <xf numFmtId="164" fontId="27" fillId="26" borderId="13" xfId="0" applyNumberFormat="1" applyFont="1" applyFill="1" applyBorder="1" applyAlignment="1" applyProtection="1">
      <alignment horizontal="left" vertical="top"/>
      <protection locked="0"/>
    </xf>
    <xf numFmtId="2" fontId="25" fillId="0" borderId="11" xfId="0" applyNumberFormat="1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28" fillId="25" borderId="0" xfId="0" applyFont="1" applyFill="1" applyBorder="1" applyAlignment="1">
      <alignment vertical="top"/>
    </xf>
    <xf numFmtId="0" fontId="28" fillId="25" borderId="0" xfId="0" quotePrefix="1" applyFont="1" applyFill="1" applyBorder="1" applyAlignment="1">
      <alignment vertical="top"/>
    </xf>
    <xf numFmtId="0" fontId="28" fillId="25" borderId="0" xfId="0" quotePrefix="1" applyFont="1" applyFill="1" applyBorder="1" applyAlignment="1">
      <alignment horizontal="right" vertical="top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3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S33"/>
  <sheetViews>
    <sheetView showGridLines="0" tabSelected="1" showRuler="0" view="pageLayout" zoomScale="110" zoomScaleNormal="110" zoomScalePageLayoutView="110" workbookViewId="0">
      <selection activeCell="D4" sqref="D4"/>
    </sheetView>
  </sheetViews>
  <sheetFormatPr baseColWidth="10" defaultColWidth="11.5" defaultRowHeight="13" x14ac:dyDescent="0.15"/>
  <cols>
    <col min="1" max="1" width="3.6640625" style="6" customWidth="1"/>
    <col min="2" max="2" width="17" style="6" customWidth="1"/>
    <col min="3" max="3" width="3.33203125" style="8" customWidth="1"/>
    <col min="4" max="4" width="2.83203125" style="7" customWidth="1"/>
    <col min="5" max="5" width="14.1640625" style="6" customWidth="1"/>
    <col min="6" max="6" width="17.1640625" style="6" customWidth="1"/>
    <col min="7" max="7" width="3.33203125" style="6" customWidth="1"/>
    <col min="8" max="8" width="17.1640625" style="6" customWidth="1"/>
    <col min="9" max="9" width="3.33203125" style="6" customWidth="1"/>
    <col min="10" max="10" width="8.5" style="6" customWidth="1"/>
    <col min="11" max="11" width="3.5" style="6" customWidth="1"/>
    <col min="12" max="12" width="8.6640625" style="6" customWidth="1"/>
    <col min="13" max="13" width="10.33203125" style="6" customWidth="1"/>
    <col min="14" max="14" width="6.83203125" style="6" customWidth="1"/>
    <col min="15" max="15" width="1.1640625" style="6" customWidth="1"/>
    <col min="16" max="16" width="10.1640625" style="6" customWidth="1"/>
    <col min="17" max="16384" width="11.5" style="6"/>
  </cols>
  <sheetData>
    <row r="2" spans="2:14" s="40" customFormat="1" ht="24" customHeight="1" x14ac:dyDescent="0.15">
      <c r="B2" s="41" t="s">
        <v>12</v>
      </c>
      <c r="C2" s="41"/>
      <c r="D2" s="42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2:14" x14ac:dyDescent="0.15">
      <c r="B3" s="9"/>
      <c r="D3" s="10"/>
      <c r="E3" s="9"/>
      <c r="F3" s="9"/>
      <c r="G3" s="9"/>
      <c r="H3" s="9"/>
      <c r="I3" s="9"/>
      <c r="J3" s="9"/>
      <c r="K3" s="9"/>
      <c r="L3" s="9"/>
      <c r="M3" s="9"/>
      <c r="N3" s="9"/>
    </row>
    <row r="4" spans="2:14" ht="14" x14ac:dyDescent="0.15">
      <c r="B4" s="11" t="s">
        <v>26</v>
      </c>
      <c r="C4" s="81">
        <v>1</v>
      </c>
      <c r="D4" s="59">
        <v>5</v>
      </c>
      <c r="E4" s="11" t="s">
        <v>7</v>
      </c>
      <c r="F4" s="12"/>
      <c r="G4" s="12"/>
      <c r="H4" s="11"/>
      <c r="I4" s="11"/>
      <c r="J4" s="13"/>
      <c r="K4" s="11"/>
      <c r="L4" s="11"/>
      <c r="M4" s="14"/>
      <c r="N4" s="11"/>
    </row>
    <row r="5" spans="2:14" ht="14" x14ac:dyDescent="0.15">
      <c r="B5" s="11" t="s">
        <v>27</v>
      </c>
      <c r="C5" s="81">
        <v>2</v>
      </c>
      <c r="D5" s="76">
        <v>44093</v>
      </c>
      <c r="E5" s="77"/>
      <c r="F5" s="15" t="s">
        <v>28</v>
      </c>
      <c r="G5" s="82">
        <v>3</v>
      </c>
      <c r="H5" s="60">
        <v>44099</v>
      </c>
      <c r="I5" s="16" t="s">
        <v>22</v>
      </c>
      <c r="J5" s="13"/>
      <c r="K5" s="67">
        <f>H5-D5</f>
        <v>6</v>
      </c>
      <c r="L5" s="11" t="s">
        <v>11</v>
      </c>
      <c r="M5" s="14"/>
      <c r="N5" s="11"/>
    </row>
    <row r="6" spans="2:14" x14ac:dyDescent="0.15">
      <c r="B6" s="11"/>
      <c r="C6" s="11"/>
      <c r="D6" s="11"/>
      <c r="E6" s="11" t="s">
        <v>20</v>
      </c>
      <c r="F6" s="11"/>
      <c r="G6" s="11"/>
      <c r="H6" s="26" t="s">
        <v>19</v>
      </c>
      <c r="I6" s="26"/>
      <c r="J6" s="11"/>
      <c r="K6" s="11"/>
      <c r="L6" s="11"/>
      <c r="M6" s="14"/>
      <c r="N6" s="11"/>
    </row>
    <row r="7" spans="2:14" x14ac:dyDescent="0.15">
      <c r="B7" s="11"/>
      <c r="C7" s="11"/>
      <c r="D7" s="17"/>
      <c r="E7" s="18"/>
      <c r="F7" s="18"/>
      <c r="G7" s="18"/>
      <c r="H7" s="18"/>
      <c r="I7" s="18"/>
      <c r="J7" s="19"/>
      <c r="K7" s="18"/>
      <c r="L7" s="18"/>
      <c r="M7" s="20"/>
      <c r="N7" s="21" t="s">
        <v>9</v>
      </c>
    </row>
    <row r="8" spans="2:14" ht="14" x14ac:dyDescent="0.15">
      <c r="B8" s="11" t="s">
        <v>0</v>
      </c>
      <c r="C8" s="11"/>
      <c r="D8" s="64">
        <v>1</v>
      </c>
      <c r="E8" s="22" t="s">
        <v>24</v>
      </c>
      <c r="F8" s="18"/>
      <c r="G8" s="18"/>
      <c r="H8" s="49"/>
      <c r="I8" s="83">
        <v>4</v>
      </c>
      <c r="J8" s="23">
        <v>160</v>
      </c>
      <c r="K8" s="18" t="s">
        <v>1</v>
      </c>
      <c r="L8" s="18"/>
      <c r="M8" s="24">
        <f>$K$5*J8</f>
        <v>960</v>
      </c>
      <c r="N8" s="18" t="s">
        <v>2</v>
      </c>
    </row>
    <row r="9" spans="2:14" ht="14" x14ac:dyDescent="0.15">
      <c r="B9" s="50"/>
      <c r="C9" s="11"/>
      <c r="D9" s="65">
        <f>IF(D4&gt;4,1,0)</f>
        <v>1</v>
      </c>
      <c r="E9" s="18" t="s">
        <v>41</v>
      </c>
      <c r="F9" s="18"/>
      <c r="G9" s="18"/>
      <c r="H9" s="50"/>
      <c r="I9" s="53"/>
      <c r="J9" s="61">
        <f>IF($J$8&gt;150,180,150)</f>
        <v>180</v>
      </c>
      <c r="K9" s="18" t="s">
        <v>3</v>
      </c>
      <c r="L9" s="18"/>
      <c r="M9" s="24">
        <f>D9*J9</f>
        <v>180</v>
      </c>
      <c r="N9" s="18" t="s">
        <v>2</v>
      </c>
    </row>
    <row r="10" spans="2:14" ht="14" x14ac:dyDescent="0.15">
      <c r="B10" s="50"/>
      <c r="C10" s="11"/>
      <c r="D10" s="65">
        <f>IF(D4&gt;5,1,0)</f>
        <v>0</v>
      </c>
      <c r="E10" s="18" t="s">
        <v>42</v>
      </c>
      <c r="F10" s="18"/>
      <c r="G10" s="18"/>
      <c r="H10" s="50"/>
      <c r="I10" s="53"/>
      <c r="J10" s="61">
        <f>IF($J$8&gt;150,180,150)</f>
        <v>180</v>
      </c>
      <c r="K10" s="18" t="s">
        <v>3</v>
      </c>
      <c r="L10" s="18"/>
      <c r="M10" s="24">
        <f>D10*J10</f>
        <v>0</v>
      </c>
      <c r="N10" s="18" t="s">
        <v>2</v>
      </c>
    </row>
    <row r="11" spans="2:14" s="36" customFormat="1" ht="24" customHeight="1" x14ac:dyDescent="0.15">
      <c r="B11" s="31"/>
      <c r="C11" s="31"/>
      <c r="D11" s="32"/>
      <c r="E11" s="31"/>
      <c r="F11" s="31"/>
      <c r="G11" s="31"/>
      <c r="H11" s="31"/>
      <c r="I11" s="31"/>
      <c r="J11" s="33"/>
      <c r="K11" s="31"/>
      <c r="L11" s="34" t="s">
        <v>4</v>
      </c>
      <c r="M11" s="35">
        <f>SUM(M8:M10)</f>
        <v>1140</v>
      </c>
      <c r="N11" s="31" t="s">
        <v>2</v>
      </c>
    </row>
    <row r="12" spans="2:14" x14ac:dyDescent="0.15">
      <c r="B12" s="11" t="s">
        <v>5</v>
      </c>
      <c r="C12" s="11"/>
      <c r="D12" s="66">
        <f>$D$4</f>
        <v>5</v>
      </c>
      <c r="E12" s="18" t="s">
        <v>6</v>
      </c>
      <c r="F12" s="18"/>
      <c r="G12" s="18"/>
      <c r="H12" s="18"/>
      <c r="I12" s="18"/>
      <c r="J12" s="25">
        <v>30</v>
      </c>
      <c r="K12" s="18" t="s">
        <v>3</v>
      </c>
      <c r="L12" s="18"/>
      <c r="M12" s="24">
        <f>D12*J12</f>
        <v>150</v>
      </c>
      <c r="N12" s="18" t="s">
        <v>2</v>
      </c>
    </row>
    <row r="13" spans="2:14" x14ac:dyDescent="0.15">
      <c r="B13" s="11"/>
      <c r="C13" s="11"/>
      <c r="D13" s="17"/>
      <c r="E13" s="18" t="s">
        <v>8</v>
      </c>
      <c r="F13" s="18"/>
      <c r="G13" s="18"/>
      <c r="H13" s="18"/>
      <c r="I13" s="18"/>
      <c r="J13" s="25"/>
      <c r="K13" s="18"/>
      <c r="L13" s="18"/>
      <c r="M13" s="24">
        <v>70</v>
      </c>
      <c r="N13" s="18" t="s">
        <v>2</v>
      </c>
    </row>
    <row r="14" spans="2:14" x14ac:dyDescent="0.15">
      <c r="B14" s="11"/>
      <c r="C14" s="11"/>
      <c r="D14" s="17"/>
      <c r="E14" s="18" t="s">
        <v>14</v>
      </c>
      <c r="F14" s="18"/>
      <c r="G14" s="18"/>
      <c r="H14" s="18"/>
      <c r="I14" s="18"/>
      <c r="J14" s="25"/>
      <c r="K14" s="18"/>
      <c r="L14" s="18"/>
      <c r="M14" s="24"/>
      <c r="N14" s="18"/>
    </row>
    <row r="15" spans="2:14" s="37" customFormat="1" ht="24" customHeight="1" x14ac:dyDescent="0.15">
      <c r="B15" s="1"/>
      <c r="C15" s="1"/>
      <c r="D15" s="2"/>
      <c r="E15" s="1"/>
      <c r="F15" s="1"/>
      <c r="G15" s="1"/>
      <c r="H15" s="1"/>
      <c r="I15" s="1"/>
      <c r="J15" s="44"/>
      <c r="K15" s="45"/>
      <c r="L15" s="46" t="s">
        <v>16</v>
      </c>
      <c r="M15" s="47">
        <f>SUM(M11:M14)</f>
        <v>1360</v>
      </c>
      <c r="N15" s="45" t="s">
        <v>2</v>
      </c>
    </row>
    <row r="16" spans="2:14" x14ac:dyDescent="0.15">
      <c r="B16" s="11"/>
      <c r="C16" s="11"/>
      <c r="D16" s="17"/>
      <c r="E16" s="18" t="s">
        <v>17</v>
      </c>
      <c r="F16" s="18"/>
      <c r="G16" s="18"/>
      <c r="H16" s="18"/>
      <c r="I16" s="18"/>
      <c r="J16" s="25"/>
      <c r="K16" s="18"/>
      <c r="L16" s="18"/>
      <c r="M16" s="70">
        <v>300</v>
      </c>
      <c r="N16" s="18" t="s">
        <v>2</v>
      </c>
    </row>
    <row r="17" spans="2:19" x14ac:dyDescent="0.15">
      <c r="B17" s="11"/>
      <c r="C17" s="11"/>
      <c r="D17" s="17"/>
      <c r="E17" s="18" t="s">
        <v>18</v>
      </c>
      <c r="F17" s="18"/>
      <c r="G17" s="18"/>
      <c r="H17" s="18"/>
      <c r="I17" s="18"/>
      <c r="J17" s="25"/>
      <c r="K17" s="18"/>
      <c r="L17" s="18"/>
      <c r="M17" s="24"/>
      <c r="N17" s="18"/>
    </row>
    <row r="18" spans="2:19" s="40" customFormat="1" ht="24" customHeight="1" x14ac:dyDescent="0.15">
      <c r="B18" s="1"/>
      <c r="C18" s="1"/>
      <c r="D18" s="38"/>
      <c r="E18" s="3"/>
      <c r="F18" s="3"/>
      <c r="G18" s="3"/>
      <c r="H18" s="3"/>
      <c r="I18" s="3"/>
      <c r="J18" s="39"/>
      <c r="K18" s="39"/>
      <c r="L18" s="4" t="s">
        <v>21</v>
      </c>
      <c r="M18" s="5">
        <f>SUM(M15:M17)</f>
        <v>1660</v>
      </c>
      <c r="N18" s="1" t="s">
        <v>2</v>
      </c>
    </row>
    <row r="19" spans="2:19" ht="14" x14ac:dyDescent="0.15">
      <c r="B19" s="11" t="s">
        <v>13</v>
      </c>
      <c r="C19" s="11"/>
      <c r="D19" s="17"/>
      <c r="E19" s="22" t="s">
        <v>23</v>
      </c>
      <c r="F19" s="18"/>
      <c r="G19" s="18"/>
      <c r="H19" s="18"/>
      <c r="I19" s="18"/>
      <c r="J19" s="18"/>
      <c r="K19" s="18"/>
      <c r="L19" s="18"/>
      <c r="M19" s="24">
        <f>ROUND(M18/3,-2)</f>
        <v>600</v>
      </c>
      <c r="N19" s="18" t="s">
        <v>2</v>
      </c>
      <c r="O19" s="27"/>
      <c r="Q19" s="40"/>
      <c r="R19" s="40"/>
      <c r="S19" s="40"/>
    </row>
    <row r="20" spans="2:19" x14ac:dyDescent="0.15">
      <c r="B20" s="18"/>
      <c r="C20" s="11"/>
      <c r="D20" s="17"/>
      <c r="E20" s="22" t="s">
        <v>25</v>
      </c>
      <c r="F20" s="18"/>
      <c r="G20" s="18"/>
      <c r="H20" s="48"/>
      <c r="I20" s="71">
        <f>$D$5-56</f>
        <v>44037</v>
      </c>
      <c r="J20" s="72"/>
      <c r="K20" s="18"/>
      <c r="L20" s="18"/>
      <c r="M20" s="24">
        <f>M18-M19</f>
        <v>1060</v>
      </c>
      <c r="N20" s="18" t="s">
        <v>2</v>
      </c>
      <c r="Q20" s="40"/>
      <c r="R20" s="40"/>
      <c r="S20" s="40"/>
    </row>
    <row r="21" spans="2:19" x14ac:dyDescent="0.15">
      <c r="B21" s="9"/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  <c r="Q21" s="40"/>
      <c r="R21" s="40"/>
      <c r="S21" s="40"/>
    </row>
    <row r="22" spans="2:19" ht="14" x14ac:dyDescent="0.15">
      <c r="B22" s="57" t="s">
        <v>40</v>
      </c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Q22" s="40"/>
      <c r="R22" s="40"/>
      <c r="S22" s="40"/>
    </row>
    <row r="23" spans="2:19" x14ac:dyDescent="0.15">
      <c r="B23" s="55" t="s">
        <v>10</v>
      </c>
      <c r="C23" s="56"/>
      <c r="D23" s="52">
        <v>1</v>
      </c>
      <c r="E23" s="28" t="s">
        <v>30</v>
      </c>
      <c r="F23" s="29"/>
      <c r="G23" s="30" t="s">
        <v>29</v>
      </c>
      <c r="H23" s="68">
        <v>3</v>
      </c>
      <c r="I23" s="28" t="s">
        <v>33</v>
      </c>
      <c r="J23" s="54"/>
      <c r="K23" s="29"/>
      <c r="L23" s="29"/>
      <c r="M23" s="29"/>
      <c r="N23" s="30"/>
      <c r="Q23" s="40"/>
      <c r="R23" s="40"/>
      <c r="S23" s="40"/>
    </row>
    <row r="24" spans="2:19" x14ac:dyDescent="0.15">
      <c r="B24" s="55" t="s">
        <v>10</v>
      </c>
      <c r="C24" s="56"/>
      <c r="D24" s="52">
        <v>2</v>
      </c>
      <c r="E24" s="28" t="s">
        <v>31</v>
      </c>
      <c r="F24" s="29"/>
      <c r="G24" s="30" t="s">
        <v>29</v>
      </c>
      <c r="H24" s="69">
        <v>44492</v>
      </c>
      <c r="I24" s="28" t="s">
        <v>15</v>
      </c>
      <c r="J24" s="54"/>
      <c r="K24" s="29"/>
      <c r="L24" s="29"/>
      <c r="M24" s="29"/>
      <c r="N24" s="30"/>
      <c r="Q24" s="40"/>
      <c r="R24" s="40"/>
      <c r="S24" s="40"/>
    </row>
    <row r="25" spans="2:19" x14ac:dyDescent="0.15">
      <c r="B25" s="55" t="s">
        <v>10</v>
      </c>
      <c r="C25" s="56"/>
      <c r="D25" s="52">
        <v>3</v>
      </c>
      <c r="E25" s="28" t="s">
        <v>32</v>
      </c>
      <c r="F25" s="29"/>
      <c r="G25" s="30" t="s">
        <v>29</v>
      </c>
      <c r="H25" s="69" t="s">
        <v>37</v>
      </c>
      <c r="I25" s="28" t="s">
        <v>15</v>
      </c>
      <c r="J25" s="54"/>
      <c r="K25" s="29"/>
      <c r="L25" s="29"/>
      <c r="M25" s="29"/>
      <c r="N25" s="30"/>
      <c r="Q25" s="40"/>
      <c r="R25" s="40"/>
      <c r="S25" s="40"/>
    </row>
    <row r="26" spans="2:19" ht="28" customHeight="1" x14ac:dyDescent="0.15">
      <c r="B26" s="55" t="s">
        <v>10</v>
      </c>
      <c r="C26" s="56"/>
      <c r="D26" s="52">
        <v>4</v>
      </c>
      <c r="E26" s="73" t="s">
        <v>38</v>
      </c>
      <c r="F26" s="74"/>
      <c r="G26" s="75"/>
      <c r="H26" s="51" t="s">
        <v>35</v>
      </c>
      <c r="I26" s="78" t="s">
        <v>39</v>
      </c>
      <c r="J26" s="79"/>
      <c r="K26" s="79"/>
      <c r="L26" s="79"/>
      <c r="M26" s="79"/>
      <c r="N26" s="80"/>
      <c r="Q26" s="40"/>
      <c r="R26" s="40"/>
      <c r="S26" s="40"/>
    </row>
    <row r="27" spans="2:19" ht="27" customHeight="1" x14ac:dyDescent="0.15">
      <c r="B27" s="62" t="s">
        <v>34</v>
      </c>
      <c r="C27" s="56"/>
      <c r="D27" s="52"/>
      <c r="E27" s="28"/>
      <c r="F27" s="29"/>
      <c r="G27" s="30"/>
      <c r="H27" s="63" t="s">
        <v>36</v>
      </c>
      <c r="I27" s="78" t="s">
        <v>39</v>
      </c>
      <c r="J27" s="79"/>
      <c r="K27" s="79"/>
      <c r="L27" s="79"/>
      <c r="M27" s="79"/>
      <c r="N27" s="80"/>
      <c r="Q27" s="40"/>
      <c r="R27" s="40"/>
      <c r="S27" s="40"/>
    </row>
    <row r="28" spans="2:19" x14ac:dyDescent="0.15">
      <c r="E28" s="8"/>
      <c r="Q28" s="40"/>
      <c r="R28" s="40"/>
      <c r="S28" s="40"/>
    </row>
    <row r="29" spans="2:19" x14ac:dyDescent="0.15">
      <c r="Q29" s="40"/>
      <c r="R29" s="40"/>
      <c r="S29" s="40"/>
    </row>
    <row r="30" spans="2:19" x14ac:dyDescent="0.15">
      <c r="Q30" s="40"/>
      <c r="R30" s="40"/>
      <c r="S30" s="40"/>
    </row>
    <row r="31" spans="2:19" x14ac:dyDescent="0.15">
      <c r="Q31" s="40"/>
      <c r="R31" s="40"/>
      <c r="S31" s="40"/>
    </row>
    <row r="32" spans="2:19" x14ac:dyDescent="0.15">
      <c r="Q32" s="40"/>
      <c r="R32" s="40"/>
      <c r="S32" s="40"/>
    </row>
    <row r="33" spans="9:19" x14ac:dyDescent="0.15">
      <c r="I33" s="58"/>
      <c r="Q33" s="40"/>
      <c r="R33" s="40"/>
      <c r="S33" s="40"/>
    </row>
  </sheetData>
  <sheetProtection algorithmName="SHA-512" hashValue="14aL2PthTT+qT5ROgen1rwfo3B2pEP4cr6LacYw0ps9GKHBTJyyu9LbYCJ+M/m5Ug+IHD4cP9g2BrJADxbFXAQ==" saltValue="vagze1NtbH66dZF6jPbLSw==" spinCount="100000" sheet="1" selectLockedCells="1"/>
  <mergeCells count="5">
    <mergeCell ref="I20:J20"/>
    <mergeCell ref="E26:G26"/>
    <mergeCell ref="D5:E5"/>
    <mergeCell ref="I26:N26"/>
    <mergeCell ref="I27:N27"/>
  </mergeCells>
  <conditionalFormatting sqref="J8">
    <cfRule type="cellIs" dxfId="2" priority="3" operator="equal">
      <formula>130</formula>
    </cfRule>
  </conditionalFormatting>
  <conditionalFormatting sqref="J9">
    <cfRule type="cellIs" dxfId="1" priority="2" operator="equal">
      <formula>150</formula>
    </cfRule>
  </conditionalFormatting>
  <conditionalFormatting sqref="J10">
    <cfRule type="cellIs" dxfId="0" priority="1" operator="equal">
      <formula>150</formula>
    </cfRule>
  </conditionalFormatting>
  <pageMargins left="0.39370078740157483" right="0.39370078740157483" top="0.39370078740157483" bottom="3.937007874015748E-2" header="0" footer="0"/>
  <pageSetup paperSize="9" orientation="landscape"/>
  <ignoredErrors>
    <ignoredError sqref="M11" formula="1"/>
    <ignoredError sqref="H2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</vt:lpstr>
      <vt:lpstr>d!Druckbereich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</dc:creator>
  <cp:lastModifiedBy>Hugo Steinemann</cp:lastModifiedBy>
  <cp:lastPrinted>2014-12-08T17:51:14Z</cp:lastPrinted>
  <dcterms:created xsi:type="dcterms:W3CDTF">2012-10-04T10:02:09Z</dcterms:created>
  <dcterms:modified xsi:type="dcterms:W3CDTF">2020-06-05T09:41:58Z</dcterms:modified>
</cp:coreProperties>
</file>